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BUSCAR VH" sheetId="1" r:id="rId4"/>
  </sheets>
  <definedNames/>
  <calcPr/>
</workbook>
</file>

<file path=xl/sharedStrings.xml><?xml version="1.0" encoding="utf-8"?>
<sst xmlns="http://schemas.openxmlformats.org/spreadsheetml/2006/main" count="155" uniqueCount="74">
  <si>
    <t>Código</t>
  </si>
  <si>
    <t>NOMBRES</t>
  </si>
  <si>
    <t>APELLIDOS</t>
  </si>
  <si>
    <t>GENERO</t>
  </si>
  <si>
    <t>DNI</t>
  </si>
  <si>
    <t>CURSO 1</t>
  </si>
  <si>
    <t>CURSO 2</t>
  </si>
  <si>
    <t>CURSO 3</t>
  </si>
  <si>
    <t>CURSO 4</t>
  </si>
  <si>
    <t>PROMEDIO</t>
  </si>
  <si>
    <t>Abigail</t>
  </si>
  <si>
    <t>Miranda Cuadros</t>
  </si>
  <si>
    <t>F</t>
  </si>
  <si>
    <t>Brandon</t>
  </si>
  <si>
    <t>Luna Perez</t>
  </si>
  <si>
    <t>M</t>
  </si>
  <si>
    <t>Carmen</t>
  </si>
  <si>
    <t>Ramírez Bravo</t>
  </si>
  <si>
    <t>Denisse</t>
  </si>
  <si>
    <t>Quispe Romero</t>
  </si>
  <si>
    <t>Esteban</t>
  </si>
  <si>
    <t>Aliaga Martines</t>
  </si>
  <si>
    <t>Juan</t>
  </si>
  <si>
    <t>Vásquez Solano</t>
  </si>
  <si>
    <t>Juan Manuel</t>
  </si>
  <si>
    <t>Mamani Aguirre</t>
  </si>
  <si>
    <t>Karina</t>
  </si>
  <si>
    <t>Mendoza Suárez</t>
  </si>
  <si>
    <t>Luis Alberto</t>
  </si>
  <si>
    <t>Castillo Rojas</t>
  </si>
  <si>
    <t>Micaela</t>
  </si>
  <si>
    <t>Soto Rivera</t>
  </si>
  <si>
    <t>Oswaldo</t>
  </si>
  <si>
    <t>Perez Contreras</t>
  </si>
  <si>
    <t>Piero</t>
  </si>
  <si>
    <t>López Campos</t>
  </si>
  <si>
    <t>Rodrigo</t>
  </si>
  <si>
    <t>Flores Coronado</t>
  </si>
  <si>
    <t>Rosa María</t>
  </si>
  <si>
    <t>Salas Pereda</t>
  </si>
  <si>
    <t>Silvia</t>
  </si>
  <si>
    <t>Lares Cruz</t>
  </si>
  <si>
    <t>Sonia</t>
  </si>
  <si>
    <t>Zavala Peña</t>
  </si>
  <si>
    <t>HORARIO</t>
  </si>
  <si>
    <t>HORA</t>
  </si>
  <si>
    <t>LUNES</t>
  </si>
  <si>
    <t>MARTES</t>
  </si>
  <si>
    <t>MIERCOLES</t>
  </si>
  <si>
    <t>JUEVES</t>
  </si>
  <si>
    <t>VIERNES</t>
  </si>
  <si>
    <t>07:00 - 07:30</t>
  </si>
  <si>
    <t>INGLÉS</t>
  </si>
  <si>
    <t>HISTORIA</t>
  </si>
  <si>
    <t>MATEMÁTICA</t>
  </si>
  <si>
    <t>07:30 - 08:00</t>
  </si>
  <si>
    <t>08:00 - 08:30</t>
  </si>
  <si>
    <t>EDUCACIÓN FISICA</t>
  </si>
  <si>
    <t>08:30 - 09:00</t>
  </si>
  <si>
    <t>09:00 - 09:30</t>
  </si>
  <si>
    <t>BIOLOGÍA</t>
  </si>
  <si>
    <t>GEOGRAFIA</t>
  </si>
  <si>
    <t>09:30 - 10:00</t>
  </si>
  <si>
    <t>10:00 - 10:30</t>
  </si>
  <si>
    <t>MÚSICA</t>
  </si>
  <si>
    <t>GEOGRAFÍA</t>
  </si>
  <si>
    <t>10:30 - 11:00</t>
  </si>
  <si>
    <t>RECESO</t>
  </si>
  <si>
    <t>11:00 - 11:30</t>
  </si>
  <si>
    <t>LENGUA</t>
  </si>
  <si>
    <t>11:30 - 12:00</t>
  </si>
  <si>
    <t>12:00 - 12:30</t>
  </si>
  <si>
    <t>12:30 - 13:00</t>
  </si>
  <si>
    <t>TUTORÍA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</si>
</sst>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0"/>
  </numFmts>
  <fonts count="21">
    <font>
      <sz val="10.0"/>
      <color rgb="FF000000"/>
      <name val="Arial"/>
      <scheme val="minor"/>
    </font>
    <font>
      <b/>
      <sz val="11.0"/>
      <color rgb="FF000000"/>
      <name val="Calibri"/>
    </font>
    <font>
      <sz val="11.0"/>
      <color rgb="FF000000"/>
      <name val="Calibri"/>
    </font>
    <font>
      <b/>
      <sz val="18.0"/>
      <color theme="1"/>
      <name val="Arial"/>
      <scheme val="minor"/>
    </font>
    <font/>
    <font>
      <b/>
      <sz val="12.0"/>
      <color rgb="FF375623"/>
      <name val="Arial"/>
    </font>
    <font>
      <b/>
      <sz val="11.0"/>
      <color rgb="FF375623"/>
      <name val="Arial"/>
    </font>
    <font>
      <b/>
      <sz val="11.0"/>
      <color rgb="FF757171"/>
      <name val="Calibri"/>
    </font>
    <font>
      <sz val="12.0"/>
      <color rgb="FFFF0000"/>
      <name val="&quot;Bahnschrift Condensed&quot;"/>
    </font>
    <font>
      <sz val="12.0"/>
      <color rgb="FF375623"/>
      <name val="&quot;Bahnschrift Condensed&quot;"/>
    </font>
    <font>
      <sz val="12.0"/>
      <color rgb="FFC65911"/>
      <name val="&quot;Bahnschrift Condensed&quot;"/>
    </font>
    <font>
      <sz val="12.0"/>
      <color rgb="FF0070C0"/>
      <name val="&quot;Bahnschrift Condensed&quot;"/>
    </font>
    <font>
      <sz val="12.0"/>
      <color rgb="FF92D050"/>
      <name val="&quot;Bahnschrift Condensed&quot;"/>
    </font>
    <font>
      <sz val="12.0"/>
      <color rgb="FF806000"/>
      <name val="&quot;Bahnschrift Condensed&quot;"/>
    </font>
    <font>
      <sz val="12.0"/>
      <color rgb="FF00B050"/>
      <name val="&quot;Bahnschrift Condensed&quot;"/>
    </font>
    <font>
      <sz val="12.0"/>
      <color theme="1"/>
      <name val="Arial"/>
      <scheme val="minor"/>
    </font>
    <font>
      <sz val="12.0"/>
      <color rgb="FFFFC000"/>
      <name val="&quot;Bahnschrift Condensed&quot;"/>
    </font>
    <font>
      <sz val="12.0"/>
      <color rgb="FF7030A0"/>
      <name val="&quot;Bahnschrift Condensed&quot;"/>
    </font>
    <font>
      <b/>
      <sz val="12.0"/>
      <color rgb="FF000000"/>
      <name val="Arial"/>
    </font>
    <font>
      <b/>
      <sz val="12.0"/>
      <color rgb="FF000000"/>
      <name val="Calibri"/>
    </font>
    <font>
      <sz val="12.0"/>
      <color rgb="FF000000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FFF9E7"/>
        <bgColor rgb="FFFFF9E7"/>
      </patternFill>
    </fill>
    <fill>
      <patternFill patternType="solid">
        <fgColor rgb="FFF2F2F2"/>
        <bgColor rgb="FFF2F2F2"/>
      </patternFill>
    </fill>
    <fill>
      <patternFill patternType="solid">
        <fgColor rgb="FFFFFFFF"/>
        <bgColor rgb="FFFFFFFF"/>
      </patternFill>
    </fill>
  </fills>
  <borders count="7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9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shrinkToFit="0" wrapText="0"/>
    </xf>
    <xf borderId="2" fillId="0" fontId="1" numFmtId="0" xfId="0" applyAlignment="1" applyBorder="1" applyFont="1">
      <alignment horizontal="center" shrinkToFit="0" wrapText="0"/>
    </xf>
    <xf borderId="0" fillId="0" fontId="2" numFmtId="0" xfId="0" applyAlignment="1" applyFont="1">
      <alignment shrinkToFit="0" vertical="bottom" wrapText="0"/>
    </xf>
    <xf borderId="1" fillId="0" fontId="2" numFmtId="164" xfId="0" applyAlignment="1" applyBorder="1" applyFont="1" applyNumberFormat="1">
      <alignment horizontal="center" readingOrder="0" shrinkToFit="0" vertical="center" wrapText="0"/>
    </xf>
    <xf borderId="3" fillId="0" fontId="2" numFmtId="164" xfId="0" applyAlignment="1" applyBorder="1" applyFont="1" applyNumberFormat="1">
      <alignment horizontal="center" shrinkToFit="0" wrapText="0"/>
    </xf>
    <xf borderId="4" fillId="0" fontId="2" numFmtId="0" xfId="0" applyAlignment="1" applyBorder="1" applyFont="1">
      <alignment horizontal="center" shrinkToFit="0" wrapText="0"/>
    </xf>
    <xf borderId="3" fillId="0" fontId="1" numFmtId="0" xfId="0" applyAlignment="1" applyBorder="1" applyFont="1">
      <alignment horizontal="center" shrinkToFit="0" wrapText="0"/>
    </xf>
    <xf borderId="1" fillId="0" fontId="2" numFmtId="164" xfId="0" applyAlignment="1" applyBorder="1" applyFont="1" applyNumberFormat="1">
      <alignment horizontal="center" shrinkToFit="0" vertical="center" wrapText="0"/>
    </xf>
    <xf borderId="3" fillId="0" fontId="2" numFmtId="164" xfId="0" applyAlignment="1" applyBorder="1" applyFont="1" applyNumberFormat="1">
      <alignment horizontal="center" readingOrder="0" shrinkToFit="0" wrapText="0"/>
    </xf>
    <xf borderId="4" fillId="0" fontId="2" numFmtId="0" xfId="0" applyAlignment="1" applyBorder="1" applyFont="1">
      <alignment horizontal="center" shrinkToFit="0" vertical="center" wrapText="0"/>
    </xf>
    <xf borderId="5" fillId="0" fontId="3" numFmtId="0" xfId="0" applyAlignment="1" applyBorder="1" applyFont="1">
      <alignment horizontal="center" readingOrder="0" vertical="center"/>
    </xf>
    <xf borderId="5" fillId="0" fontId="4" numFmtId="0" xfId="0" applyBorder="1" applyFont="1"/>
    <xf borderId="4" fillId="0" fontId="4" numFmtId="0" xfId="0" applyBorder="1" applyFont="1"/>
    <xf borderId="3" fillId="2" fontId="5" numFmtId="0" xfId="0" applyAlignment="1" applyBorder="1" applyFill="1" applyFont="1">
      <alignment horizontal="center" shrinkToFit="0" vertical="center" wrapText="0"/>
    </xf>
    <xf borderId="3" fillId="2" fontId="6" numFmtId="0" xfId="0" applyAlignment="1" applyBorder="1" applyFont="1">
      <alignment horizontal="center" shrinkToFit="0" vertical="center" wrapText="0"/>
    </xf>
    <xf borderId="3" fillId="3" fontId="7" numFmtId="0" xfId="0" applyAlignment="1" applyBorder="1" applyFill="1" applyFont="1">
      <alignment horizontal="center" shrinkToFit="0" vertical="center" wrapText="0"/>
    </xf>
    <xf borderId="4" fillId="3" fontId="8" numFmtId="0" xfId="0" applyAlignment="1" applyBorder="1" applyFont="1">
      <alignment horizontal="center" shrinkToFit="0" vertical="center" wrapText="0"/>
    </xf>
    <xf borderId="4" fillId="3" fontId="9" numFmtId="0" xfId="0" applyAlignment="1" applyBorder="1" applyFont="1">
      <alignment horizontal="center" shrinkToFit="0" vertical="center" wrapText="0"/>
    </xf>
    <xf borderId="4" fillId="3" fontId="10" numFmtId="0" xfId="0" applyAlignment="1" applyBorder="1" applyFont="1">
      <alignment horizontal="center" shrinkToFit="0" vertical="center" wrapText="0"/>
    </xf>
    <xf borderId="3" fillId="4" fontId="1" numFmtId="0" xfId="0" applyAlignment="1" applyBorder="1" applyFill="1" applyFont="1">
      <alignment horizontal="center" shrinkToFit="0" vertical="center" wrapText="0"/>
    </xf>
    <xf borderId="4" fillId="0" fontId="8" numFmtId="0" xfId="0" applyAlignment="1" applyBorder="1" applyFont="1">
      <alignment horizontal="center" shrinkToFit="0" vertical="center" wrapText="0"/>
    </xf>
    <xf borderId="4" fillId="0" fontId="9" numFmtId="0" xfId="0" applyAlignment="1" applyBorder="1" applyFont="1">
      <alignment horizontal="center" shrinkToFit="0" vertical="center" wrapText="0"/>
    </xf>
    <xf borderId="4" fillId="0" fontId="10" numFmtId="0" xfId="0" applyAlignment="1" applyBorder="1" applyFont="1">
      <alignment horizontal="center" shrinkToFit="0" vertical="center" wrapText="0"/>
    </xf>
    <xf borderId="4" fillId="3" fontId="11" numFmtId="0" xfId="0" applyAlignment="1" applyBorder="1" applyFont="1">
      <alignment horizontal="center" shrinkToFit="0" vertical="center" wrapText="0"/>
    </xf>
    <xf borderId="4" fillId="0" fontId="11" numFmtId="0" xfId="0" applyAlignment="1" applyBorder="1" applyFont="1">
      <alignment horizontal="center" shrinkToFit="0" vertical="center" wrapText="0"/>
    </xf>
    <xf borderId="4" fillId="3" fontId="12" numFmtId="0" xfId="0" applyAlignment="1" applyBorder="1" applyFont="1">
      <alignment horizontal="center" shrinkToFit="0" vertical="center" wrapText="0"/>
    </xf>
    <xf borderId="4" fillId="3" fontId="13" numFmtId="0" xfId="0" applyAlignment="1" applyBorder="1" applyFont="1">
      <alignment horizontal="center" shrinkToFit="0" vertical="center" wrapText="0"/>
    </xf>
    <xf borderId="4" fillId="0" fontId="12" numFmtId="0" xfId="0" applyAlignment="1" applyBorder="1" applyFont="1">
      <alignment horizontal="center" shrinkToFit="0" vertical="center" wrapText="0"/>
    </xf>
    <xf borderId="4" fillId="0" fontId="13" numFmtId="0" xfId="0" applyAlignment="1" applyBorder="1" applyFont="1">
      <alignment horizontal="center" shrinkToFit="0" vertical="center" wrapText="0"/>
    </xf>
    <xf borderId="4" fillId="3" fontId="14" numFmtId="0" xfId="0" applyAlignment="1" applyBorder="1" applyFont="1">
      <alignment horizontal="center" shrinkToFit="0" vertical="center" wrapText="0"/>
    </xf>
    <xf borderId="5" fillId="0" fontId="15" numFmtId="0" xfId="0" applyAlignment="1" applyBorder="1" applyFont="1">
      <alignment horizontal="center" readingOrder="0" vertical="center"/>
    </xf>
    <xf borderId="4" fillId="3" fontId="16" numFmtId="0" xfId="0" applyAlignment="1" applyBorder="1" applyFont="1">
      <alignment horizontal="center" shrinkToFit="0" vertical="center" wrapText="0"/>
    </xf>
    <xf borderId="4" fillId="0" fontId="16" numFmtId="0" xfId="0" applyAlignment="1" applyBorder="1" applyFont="1">
      <alignment horizontal="center" shrinkToFit="0" vertical="center" wrapText="0"/>
    </xf>
    <xf borderId="4" fillId="0" fontId="17" numFmtId="0" xfId="0" applyAlignment="1" applyBorder="1" applyFont="1">
      <alignment horizontal="center" shrinkToFit="0" vertical="center" wrapText="0"/>
    </xf>
    <xf borderId="0" fillId="0" fontId="2" numFmtId="0" xfId="0" applyAlignment="1" applyFont="1">
      <alignment horizontal="center" shrinkToFit="0" vertical="center" wrapText="0"/>
    </xf>
    <xf borderId="1" fillId="0" fontId="18" numFmtId="0" xfId="0" applyAlignment="1" applyBorder="1" applyFont="1">
      <alignment horizontal="center" readingOrder="0" shrinkToFit="0" vertical="center" wrapText="0"/>
    </xf>
    <xf borderId="6" fillId="4" fontId="19" numFmtId="0" xfId="0" applyAlignment="1" applyBorder="1" applyFont="1">
      <alignment horizontal="center" readingOrder="0" shrinkToFit="0" vertical="center" wrapText="0"/>
    </xf>
    <xf borderId="1" fillId="0" fontId="20" numFmtId="0" xfId="0" applyAlignment="1" applyBorder="1" applyFont="1">
      <alignment horizontal="center"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75"/>
  <cols>
    <col customWidth="1" min="1" max="1" width="3.75"/>
    <col customWidth="1" min="2" max="2" width="15.13"/>
    <col customWidth="1" min="3" max="4" width="13.75"/>
    <col customWidth="1" min="5" max="5" width="10.75"/>
    <col customWidth="1" min="6" max="6" width="12.5"/>
    <col customWidth="1" min="7" max="10" width="11.38"/>
    <col customWidth="1" min="11" max="11" width="13.5"/>
    <col customWidth="1" min="12" max="12" width="7.13"/>
    <col customWidth="1" min="14" max="14" width="15.88"/>
    <col customWidth="1" min="16" max="16" width="15.63"/>
    <col customWidth="1" min="17" max="21" width="20.0"/>
  </cols>
  <sheetData>
    <row r="2" ht="19.5" customHeight="1">
      <c r="B2" s="1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3"/>
      <c r="M2" s="1" t="s">
        <v>0</v>
      </c>
      <c r="N2" s="4">
        <v>2.0</v>
      </c>
    </row>
    <row r="3" ht="19.5" customHeight="1">
      <c r="B3" s="5">
        <v>1.0</v>
      </c>
      <c r="C3" s="6" t="s">
        <v>10</v>
      </c>
      <c r="D3" s="6" t="s">
        <v>11</v>
      </c>
      <c r="E3" s="6" t="s">
        <v>12</v>
      </c>
      <c r="F3" s="6">
        <v>6.8461161E7</v>
      </c>
      <c r="G3" s="6">
        <v>15.0</v>
      </c>
      <c r="H3" s="6">
        <v>13.0</v>
      </c>
      <c r="I3" s="6">
        <v>13.0</v>
      </c>
      <c r="J3" s="6">
        <v>12.0</v>
      </c>
      <c r="K3" s="6">
        <v>14.0</v>
      </c>
      <c r="L3" s="3"/>
      <c r="M3" s="7" t="s">
        <v>1</v>
      </c>
      <c r="N3" s="8" t="str">
        <f>VLOOKUP(N2,B3:K18,2,FALSE)</f>
        <v>Brandon</v>
      </c>
    </row>
    <row r="4" ht="19.5" customHeight="1">
      <c r="B4" s="5">
        <v>2.0</v>
      </c>
      <c r="C4" s="6" t="s">
        <v>13</v>
      </c>
      <c r="D4" s="6" t="s">
        <v>14</v>
      </c>
      <c r="E4" s="6" t="s">
        <v>15</v>
      </c>
      <c r="F4" s="6">
        <v>2.8181819E7</v>
      </c>
      <c r="G4" s="6">
        <v>18.0</v>
      </c>
      <c r="H4" s="6">
        <v>12.0</v>
      </c>
      <c r="I4" s="6">
        <v>18.0</v>
      </c>
      <c r="J4" s="6">
        <v>17.0</v>
      </c>
      <c r="K4" s="6">
        <v>17.0</v>
      </c>
      <c r="L4" s="3"/>
      <c r="M4" s="7" t="s">
        <v>2</v>
      </c>
      <c r="N4" s="8" t="str">
        <f>VLOOKUP(N2,B3:K18,3,FALSE)</f>
        <v>Luna Perez</v>
      </c>
    </row>
    <row r="5" ht="19.5" customHeight="1">
      <c r="B5" s="5">
        <v>3.0</v>
      </c>
      <c r="C5" s="6" t="s">
        <v>16</v>
      </c>
      <c r="D5" s="6" t="s">
        <v>17</v>
      </c>
      <c r="E5" s="6" t="s">
        <v>12</v>
      </c>
      <c r="F5" s="6">
        <v>5.4984694E7</v>
      </c>
      <c r="G5" s="6">
        <v>11.0</v>
      </c>
      <c r="H5" s="6">
        <v>10.0</v>
      </c>
      <c r="I5" s="6">
        <v>15.0</v>
      </c>
      <c r="J5" s="6">
        <v>18.0</v>
      </c>
      <c r="K5" s="6">
        <v>14.0</v>
      </c>
      <c r="L5" s="3"/>
      <c r="M5" s="7" t="s">
        <v>3</v>
      </c>
      <c r="N5" s="8" t="str">
        <f>VLOOKUP(N2,B3:K18,4,FALSE)</f>
        <v>M</v>
      </c>
    </row>
    <row r="6" ht="19.5" customHeight="1">
      <c r="B6" s="5">
        <v>4.0</v>
      </c>
      <c r="C6" s="6" t="s">
        <v>18</v>
      </c>
      <c r="D6" s="6" t="s">
        <v>19</v>
      </c>
      <c r="E6" s="6" t="s">
        <v>12</v>
      </c>
      <c r="F6" s="6">
        <v>4.6616888E7</v>
      </c>
      <c r="G6" s="6">
        <v>19.0</v>
      </c>
      <c r="H6" s="6">
        <v>14.0</v>
      </c>
      <c r="I6" s="6">
        <v>16.0</v>
      </c>
      <c r="J6" s="6">
        <v>18.0</v>
      </c>
      <c r="K6" s="6">
        <v>17.0</v>
      </c>
      <c r="L6" s="3"/>
      <c r="M6" s="7" t="s">
        <v>4</v>
      </c>
      <c r="N6" s="8">
        <f>VLOOKUP(N2,B3:K18,5,FALSE)</f>
        <v>28181819</v>
      </c>
    </row>
    <row r="7" ht="19.5" customHeight="1">
      <c r="B7" s="5">
        <v>5.0</v>
      </c>
      <c r="C7" s="6" t="s">
        <v>20</v>
      </c>
      <c r="D7" s="6" t="s">
        <v>21</v>
      </c>
      <c r="E7" s="6" t="s">
        <v>15</v>
      </c>
      <c r="F7" s="6">
        <v>3.3321515E7</v>
      </c>
      <c r="G7" s="6">
        <v>12.0</v>
      </c>
      <c r="H7" s="6">
        <v>9.0</v>
      </c>
      <c r="I7" s="6">
        <v>10.0</v>
      </c>
      <c r="J7" s="6">
        <v>17.0</v>
      </c>
      <c r="K7" s="6">
        <v>12.0</v>
      </c>
      <c r="L7" s="3"/>
      <c r="M7" s="7" t="s">
        <v>5</v>
      </c>
      <c r="N7" s="8">
        <f>VLOOKUP(N2,B3:K18,6,FALSE)</f>
        <v>18</v>
      </c>
    </row>
    <row r="8" ht="19.5" customHeight="1">
      <c r="B8" s="5">
        <v>6.0</v>
      </c>
      <c r="C8" s="6" t="s">
        <v>22</v>
      </c>
      <c r="D8" s="6" t="s">
        <v>23</v>
      </c>
      <c r="E8" s="6" t="s">
        <v>15</v>
      </c>
      <c r="F8" s="6">
        <v>4.5558799E7</v>
      </c>
      <c r="G8" s="6">
        <v>9.0</v>
      </c>
      <c r="H8" s="6">
        <v>10.0</v>
      </c>
      <c r="I8" s="6">
        <v>11.0</v>
      </c>
      <c r="J8" s="6">
        <v>9.0</v>
      </c>
      <c r="K8" s="6">
        <v>10.0</v>
      </c>
      <c r="L8" s="3"/>
      <c r="M8" s="7" t="s">
        <v>6</v>
      </c>
      <c r="N8" s="8">
        <f>VLOOKUP(N2,B3:K18,7,FALSE)</f>
        <v>12</v>
      </c>
    </row>
    <row r="9" ht="19.5" customHeight="1">
      <c r="B9" s="5">
        <v>7.0</v>
      </c>
      <c r="C9" s="6" t="s">
        <v>24</v>
      </c>
      <c r="D9" s="6" t="s">
        <v>25</v>
      </c>
      <c r="E9" s="6" t="s">
        <v>15</v>
      </c>
      <c r="F9" s="6">
        <v>3.2944648E7</v>
      </c>
      <c r="G9" s="6">
        <v>15.0</v>
      </c>
      <c r="H9" s="6">
        <v>12.0</v>
      </c>
      <c r="I9" s="6">
        <v>17.0</v>
      </c>
      <c r="J9" s="6">
        <v>13.0</v>
      </c>
      <c r="K9" s="6">
        <v>15.0</v>
      </c>
      <c r="L9" s="3"/>
      <c r="M9" s="7" t="s">
        <v>7</v>
      </c>
      <c r="N9" s="8">
        <f>VLOOKUP(N2,B3:K18,8,FALSE)</f>
        <v>18</v>
      </c>
    </row>
    <row r="10" ht="19.5" customHeight="1">
      <c r="B10" s="5">
        <v>8.0</v>
      </c>
      <c r="C10" s="6" t="s">
        <v>26</v>
      </c>
      <c r="D10" s="6" t="s">
        <v>27</v>
      </c>
      <c r="E10" s="6" t="s">
        <v>12</v>
      </c>
      <c r="F10" s="6">
        <v>1.5635488E7</v>
      </c>
      <c r="G10" s="6">
        <v>14.0</v>
      </c>
      <c r="H10" s="6">
        <v>13.0</v>
      </c>
      <c r="I10" s="6">
        <v>14.0</v>
      </c>
      <c r="J10" s="6">
        <v>13.0</v>
      </c>
      <c r="K10" s="6">
        <v>14.0</v>
      </c>
      <c r="L10" s="3"/>
      <c r="M10" s="7" t="s">
        <v>8</v>
      </c>
      <c r="N10" s="8">
        <f>VLOOKUP(N2,B3:K18,9,FALSE)</f>
        <v>17</v>
      </c>
    </row>
    <row r="11" ht="19.5" customHeight="1">
      <c r="B11" s="5">
        <v>9.0</v>
      </c>
      <c r="C11" s="6" t="s">
        <v>28</v>
      </c>
      <c r="D11" s="6" t="s">
        <v>29</v>
      </c>
      <c r="E11" s="6" t="s">
        <v>15</v>
      </c>
      <c r="F11" s="6">
        <v>7.8612368E7</v>
      </c>
      <c r="G11" s="6">
        <v>13.0</v>
      </c>
      <c r="H11" s="6">
        <v>16.0</v>
      </c>
      <c r="I11" s="6">
        <v>13.0</v>
      </c>
      <c r="J11" s="6">
        <v>15.0</v>
      </c>
      <c r="K11" s="6">
        <v>15.0</v>
      </c>
      <c r="L11" s="3"/>
      <c r="M11" s="7" t="s">
        <v>9</v>
      </c>
      <c r="N11" s="8">
        <f>VLOOKUP(N2,B3:K18,10,FALSE)</f>
        <v>17</v>
      </c>
    </row>
    <row r="12" ht="19.5" customHeight="1">
      <c r="B12" s="5">
        <v>10.0</v>
      </c>
      <c r="C12" s="6" t="s">
        <v>30</v>
      </c>
      <c r="D12" s="6" t="s">
        <v>31</v>
      </c>
      <c r="E12" s="6" t="s">
        <v>12</v>
      </c>
      <c r="F12" s="6">
        <v>5.8449631E7</v>
      </c>
      <c r="G12" s="6">
        <v>18.0</v>
      </c>
      <c r="H12" s="6">
        <v>17.0</v>
      </c>
      <c r="I12" s="6">
        <v>18.0</v>
      </c>
      <c r="J12" s="6">
        <v>18.0</v>
      </c>
      <c r="K12" s="6">
        <v>18.0</v>
      </c>
      <c r="L12" s="3"/>
      <c r="M12" s="3"/>
      <c r="N12" s="3"/>
    </row>
    <row r="13" ht="19.5" customHeight="1">
      <c r="B13" s="5">
        <v>11.0</v>
      </c>
      <c r="C13" s="6" t="s">
        <v>32</v>
      </c>
      <c r="D13" s="6" t="s">
        <v>33</v>
      </c>
      <c r="E13" s="6" t="s">
        <v>15</v>
      </c>
      <c r="F13" s="6">
        <v>4.9654853E7</v>
      </c>
      <c r="G13" s="6">
        <v>17.0</v>
      </c>
      <c r="H13" s="6">
        <v>18.0</v>
      </c>
      <c r="I13" s="6">
        <v>13.0</v>
      </c>
      <c r="J13" s="6">
        <v>17.0</v>
      </c>
      <c r="K13" s="6">
        <v>17.0</v>
      </c>
      <c r="L13" s="3"/>
      <c r="M13" s="3"/>
      <c r="N13" s="3"/>
    </row>
    <row r="14" ht="19.5" customHeight="1">
      <c r="B14" s="5">
        <v>12.0</v>
      </c>
      <c r="C14" s="6" t="s">
        <v>34</v>
      </c>
      <c r="D14" s="6" t="s">
        <v>35</v>
      </c>
      <c r="E14" s="6" t="s">
        <v>15</v>
      </c>
      <c r="F14" s="6">
        <v>8.5462358E7</v>
      </c>
      <c r="G14" s="6">
        <v>12.0</v>
      </c>
      <c r="H14" s="6">
        <v>14.0</v>
      </c>
      <c r="I14" s="6">
        <v>17.0</v>
      </c>
      <c r="J14" s="6">
        <v>10.0</v>
      </c>
      <c r="K14" s="6">
        <v>14.0</v>
      </c>
      <c r="L14" s="3"/>
      <c r="M14" s="3"/>
      <c r="N14" s="3"/>
    </row>
    <row r="15" ht="19.5" customHeight="1">
      <c r="B15" s="5">
        <v>13.0</v>
      </c>
      <c r="C15" s="6" t="s">
        <v>36</v>
      </c>
      <c r="D15" s="6" t="s">
        <v>37</v>
      </c>
      <c r="E15" s="6" t="s">
        <v>15</v>
      </c>
      <c r="F15" s="6">
        <v>9.6548131E7</v>
      </c>
      <c r="G15" s="6">
        <v>8.0</v>
      </c>
      <c r="H15" s="6">
        <v>5.0</v>
      </c>
      <c r="I15" s="6">
        <v>9.0</v>
      </c>
      <c r="J15" s="6">
        <v>11.0</v>
      </c>
      <c r="K15" s="6">
        <v>9.0</v>
      </c>
      <c r="L15" s="3"/>
      <c r="M15" s="3"/>
      <c r="N15" s="3"/>
    </row>
    <row r="16" ht="19.5" customHeight="1">
      <c r="B16" s="5">
        <v>14.0</v>
      </c>
      <c r="C16" s="6" t="s">
        <v>38</v>
      </c>
      <c r="D16" s="6" t="s">
        <v>39</v>
      </c>
      <c r="E16" s="6" t="s">
        <v>12</v>
      </c>
      <c r="F16" s="6">
        <v>6.8125857E7</v>
      </c>
      <c r="G16" s="6">
        <v>10.0</v>
      </c>
      <c r="H16" s="6">
        <v>15.0</v>
      </c>
      <c r="I16" s="6">
        <v>16.0</v>
      </c>
      <c r="J16" s="6">
        <v>14.0</v>
      </c>
      <c r="K16" s="6">
        <v>14.0</v>
      </c>
      <c r="L16" s="3"/>
      <c r="M16" s="3"/>
      <c r="N16" s="3"/>
    </row>
    <row r="17" ht="19.5" customHeight="1">
      <c r="B17" s="5">
        <v>15.0</v>
      </c>
      <c r="C17" s="6" t="s">
        <v>40</v>
      </c>
      <c r="D17" s="6" t="s">
        <v>41</v>
      </c>
      <c r="E17" s="6" t="s">
        <v>12</v>
      </c>
      <c r="F17" s="6">
        <v>2.3548487E7</v>
      </c>
      <c r="G17" s="6">
        <v>14.0</v>
      </c>
      <c r="H17" s="6">
        <v>9.0</v>
      </c>
      <c r="I17" s="6">
        <v>10.0</v>
      </c>
      <c r="J17" s="6">
        <v>15.0</v>
      </c>
      <c r="K17" s="6">
        <v>12.0</v>
      </c>
      <c r="L17" s="3"/>
      <c r="M17" s="3"/>
      <c r="N17" s="3"/>
    </row>
    <row r="18" ht="19.5" customHeight="1">
      <c r="B18" s="5">
        <v>16.0</v>
      </c>
      <c r="C18" s="6" t="s">
        <v>42</v>
      </c>
      <c r="D18" s="6" t="s">
        <v>43</v>
      </c>
      <c r="E18" s="6" t="s">
        <v>12</v>
      </c>
      <c r="F18" s="6">
        <v>9.5124548E7</v>
      </c>
      <c r="G18" s="6">
        <v>16.0</v>
      </c>
      <c r="H18" s="6">
        <v>11.0</v>
      </c>
      <c r="I18" s="6">
        <v>12.0</v>
      </c>
      <c r="J18" s="6">
        <v>14.0</v>
      </c>
      <c r="K18" s="6">
        <v>14.0</v>
      </c>
      <c r="L18" s="3"/>
      <c r="M18" s="3"/>
      <c r="N18" s="3"/>
    </row>
    <row r="19" ht="19.5" customHeight="1"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</row>
    <row r="20" ht="19.5" customHeight="1">
      <c r="B20" s="1" t="s">
        <v>0</v>
      </c>
      <c r="C20" s="2" t="s">
        <v>1</v>
      </c>
      <c r="D20" s="2" t="s">
        <v>2</v>
      </c>
      <c r="E20" s="2" t="s">
        <v>3</v>
      </c>
      <c r="F20" s="2" t="s">
        <v>4</v>
      </c>
      <c r="G20" s="2" t="s">
        <v>5</v>
      </c>
      <c r="H20" s="2" t="s">
        <v>6</v>
      </c>
      <c r="I20" s="2" t="s">
        <v>7</v>
      </c>
      <c r="J20" s="2" t="s">
        <v>8</v>
      </c>
      <c r="K20" s="2" t="s">
        <v>9</v>
      </c>
      <c r="L20" s="3"/>
      <c r="M20" s="3"/>
      <c r="N20" s="3"/>
    </row>
    <row r="21" ht="19.5" customHeight="1">
      <c r="B21" s="9">
        <v>7.0</v>
      </c>
      <c r="C21" s="10" t="str">
        <f>VLOOKUP(B21,B3:K18,2,FALSE)</f>
        <v>Juan Manuel</v>
      </c>
      <c r="D21" s="10" t="str">
        <f>VLOOKUP(B21,B3:K18,3,FALSE)</f>
        <v>Mamani Aguirre</v>
      </c>
      <c r="E21" s="10" t="str">
        <f>VLOOKUP(B21,B3:K18,4,FALSE)</f>
        <v>M</v>
      </c>
      <c r="F21" s="10">
        <f>VLOOKUP(B21,B3:K18,5,FALSE)</f>
        <v>32944648</v>
      </c>
      <c r="G21" s="10">
        <f>VLOOKUP(B21,B3:K18,6,FALSE)</f>
        <v>15</v>
      </c>
      <c r="H21" s="10">
        <f>VLOOKUP(B21,B3:K18,7,FALSE)</f>
        <v>12</v>
      </c>
      <c r="I21" s="10">
        <f>VLOOKUP(B21,B3:K18,8,FALSE)</f>
        <v>17</v>
      </c>
      <c r="J21" s="10">
        <f>VLOOKUP(B21,B3:K18,9,FALSE)</f>
        <v>13</v>
      </c>
      <c r="K21" s="10">
        <f>VLOOKUP(B21,B3:K18,10,FALSE)</f>
        <v>15</v>
      </c>
      <c r="L21" s="3"/>
      <c r="M21" s="3"/>
      <c r="N21" s="3"/>
    </row>
    <row r="24" ht="27.75" customHeight="1">
      <c r="P24" s="11" t="s">
        <v>44</v>
      </c>
      <c r="Q24" s="12"/>
      <c r="R24" s="12"/>
      <c r="S24" s="12"/>
      <c r="T24" s="12"/>
      <c r="U24" s="13"/>
    </row>
    <row r="25" ht="25.5" customHeight="1">
      <c r="P25" s="14" t="s">
        <v>45</v>
      </c>
      <c r="Q25" s="15" t="s">
        <v>46</v>
      </c>
      <c r="R25" s="15" t="s">
        <v>47</v>
      </c>
      <c r="S25" s="15" t="s">
        <v>48</v>
      </c>
      <c r="T25" s="15" t="s">
        <v>49</v>
      </c>
      <c r="U25" s="15" t="s">
        <v>50</v>
      </c>
    </row>
    <row r="26" ht="24.75" customHeight="1">
      <c r="P26" s="16" t="s">
        <v>51</v>
      </c>
      <c r="Q26" s="17" t="s">
        <v>52</v>
      </c>
      <c r="R26" s="18" t="s">
        <v>53</v>
      </c>
      <c r="S26" s="17" t="s">
        <v>52</v>
      </c>
      <c r="T26" s="18" t="s">
        <v>53</v>
      </c>
      <c r="U26" s="19" t="s">
        <v>54</v>
      </c>
    </row>
    <row r="27" ht="24.75" customHeight="1">
      <c r="P27" s="20" t="s">
        <v>55</v>
      </c>
      <c r="Q27" s="21" t="s">
        <v>52</v>
      </c>
      <c r="R27" s="22" t="s">
        <v>53</v>
      </c>
      <c r="S27" s="21" t="s">
        <v>52</v>
      </c>
      <c r="T27" s="22" t="s">
        <v>53</v>
      </c>
      <c r="U27" s="23" t="s">
        <v>54</v>
      </c>
    </row>
    <row r="28" ht="24.75" customHeight="1">
      <c r="P28" s="16" t="s">
        <v>56</v>
      </c>
      <c r="Q28" s="17" t="s">
        <v>52</v>
      </c>
      <c r="R28" s="17" t="s">
        <v>52</v>
      </c>
      <c r="S28" s="24" t="s">
        <v>57</v>
      </c>
      <c r="T28" s="19" t="s">
        <v>54</v>
      </c>
      <c r="U28" s="17" t="s">
        <v>52</v>
      </c>
    </row>
    <row r="29" ht="24.75" customHeight="1">
      <c r="P29" s="20" t="s">
        <v>58</v>
      </c>
      <c r="Q29" s="23" t="s">
        <v>54</v>
      </c>
      <c r="R29" s="21" t="s">
        <v>52</v>
      </c>
      <c r="S29" s="25" t="s">
        <v>57</v>
      </c>
      <c r="T29" s="23" t="s">
        <v>54</v>
      </c>
      <c r="U29" s="25" t="s">
        <v>57</v>
      </c>
    </row>
    <row r="30" ht="24.75" customHeight="1">
      <c r="P30" s="16" t="s">
        <v>59</v>
      </c>
      <c r="Q30" s="19" t="s">
        <v>54</v>
      </c>
      <c r="R30" s="26" t="s">
        <v>60</v>
      </c>
      <c r="S30" s="27" t="s">
        <v>61</v>
      </c>
      <c r="T30" s="17" t="s">
        <v>52</v>
      </c>
      <c r="U30" s="17" t="s">
        <v>52</v>
      </c>
    </row>
    <row r="31" ht="24.75" customHeight="1">
      <c r="P31" s="20" t="s">
        <v>62</v>
      </c>
      <c r="Q31" s="23" t="s">
        <v>54</v>
      </c>
      <c r="R31" s="28" t="s">
        <v>60</v>
      </c>
      <c r="S31" s="29" t="s">
        <v>61</v>
      </c>
      <c r="T31" s="28" t="s">
        <v>60</v>
      </c>
      <c r="U31" s="21" t="s">
        <v>52</v>
      </c>
    </row>
    <row r="32" ht="24.75" customHeight="1">
      <c r="P32" s="16" t="s">
        <v>63</v>
      </c>
      <c r="Q32" s="19" t="s">
        <v>54</v>
      </c>
      <c r="R32" s="26" t="s">
        <v>60</v>
      </c>
      <c r="S32" s="30" t="s">
        <v>64</v>
      </c>
      <c r="T32" s="27" t="s">
        <v>65</v>
      </c>
      <c r="U32" s="27" t="s">
        <v>61</v>
      </c>
    </row>
    <row r="33" ht="24.75" customHeight="1">
      <c r="P33" s="20" t="s">
        <v>66</v>
      </c>
      <c r="Q33" s="31" t="s">
        <v>67</v>
      </c>
      <c r="R33" s="12"/>
      <c r="S33" s="12"/>
      <c r="T33" s="12"/>
      <c r="U33" s="13"/>
    </row>
    <row r="34" ht="24.75" customHeight="1">
      <c r="P34" s="16" t="s">
        <v>68</v>
      </c>
      <c r="Q34" s="24" t="s">
        <v>57</v>
      </c>
      <c r="R34" s="19" t="s">
        <v>54</v>
      </c>
      <c r="S34" s="19" t="s">
        <v>54</v>
      </c>
      <c r="T34" s="32" t="s">
        <v>69</v>
      </c>
      <c r="U34" s="30" t="s">
        <v>64</v>
      </c>
    </row>
    <row r="35" ht="24.75" customHeight="1">
      <c r="P35" s="20" t="s">
        <v>70</v>
      </c>
      <c r="Q35" s="25" t="s">
        <v>57</v>
      </c>
      <c r="R35" s="23" t="s">
        <v>54</v>
      </c>
      <c r="S35" s="23" t="s">
        <v>54</v>
      </c>
      <c r="T35" s="28" t="s">
        <v>60</v>
      </c>
      <c r="U35" s="28" t="s">
        <v>60</v>
      </c>
    </row>
    <row r="36" ht="24.75" customHeight="1">
      <c r="P36" s="16" t="s">
        <v>71</v>
      </c>
      <c r="Q36" s="32" t="s">
        <v>69</v>
      </c>
      <c r="R36" s="27" t="s">
        <v>61</v>
      </c>
      <c r="S36" s="32" t="s">
        <v>69</v>
      </c>
      <c r="T36" s="26" t="s">
        <v>60</v>
      </c>
      <c r="U36" s="26" t="s">
        <v>60</v>
      </c>
    </row>
    <row r="37" ht="24.75" customHeight="1">
      <c r="P37" s="20" t="s">
        <v>72</v>
      </c>
      <c r="Q37" s="33" t="s">
        <v>69</v>
      </c>
      <c r="R37" s="33" t="s">
        <v>69</v>
      </c>
      <c r="S37" s="22" t="s">
        <v>53</v>
      </c>
      <c r="T37" s="34" t="s">
        <v>73</v>
      </c>
      <c r="U37" s="33" t="s">
        <v>69</v>
      </c>
    </row>
    <row r="38" ht="24.75" customHeight="1">
      <c r="P38" s="35"/>
      <c r="Q38" s="35"/>
      <c r="R38" s="35"/>
      <c r="S38" s="35"/>
      <c r="T38" s="35"/>
      <c r="U38" s="35"/>
    </row>
    <row r="39" ht="24.75" customHeight="1">
      <c r="P39" s="36" t="s">
        <v>49</v>
      </c>
      <c r="Q39" s="37" t="s">
        <v>56</v>
      </c>
      <c r="R39" s="38" t="str">
        <f>HLOOKUP(P39,P25:U37,(IF(Q39=P26,2,IF(Q39=P27,3,IF(Q39=P28,4,IF(Q39=P29,5,IF(Q39=P30,6,IF(Q39=P31,7,IF(Q39=P32,8,IF(Q39=P33,9,IF(Q39=P34,10,IF(Q39=P35,11,IF(Q39=P36,12,IF(Q39=P37,13))))))))))))),FALSE)</f>
        <v>MATEMÁTICA</v>
      </c>
      <c r="S39" s="35"/>
      <c r="T39" s="35"/>
      <c r="U39" s="35"/>
    </row>
  </sheetData>
  <mergeCells count="2">
    <mergeCell ref="P24:U24"/>
    <mergeCell ref="Q33:U33"/>
  </mergeCells>
  <dataValidations>
    <dataValidation type="list" allowBlank="1" sqref="P39">
      <formula1>$Q$25:$U$25</formula1>
    </dataValidation>
    <dataValidation type="list" allowBlank="1" sqref="Q39">
      <formula1>$P$26:$P$37</formula1>
    </dataValidation>
  </dataValidations>
  <drawing r:id="rId1"/>
</worksheet>
</file>