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ódigo de alumno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<sst xmlns="http://schemas.openxmlformats.org/spreadsheetml/2006/main" count="64" uniqueCount="50">
  <si>
    <t xml:space="preserve">CÓDIGO</t>
  </si>
  <si>
    <t xml:space="preserve">NOMBRES</t>
  </si>
  <si>
    <t xml:space="preserve">APELLIDOS</t>
  </si>
  <si>
    <t xml:space="preserve">GENERO</t>
  </si>
  <si>
    <t xml:space="preserve">DNI</t>
  </si>
  <si>
    <t xml:space="preserve">ASIGNATURA 1</t>
  </si>
  <si>
    <t xml:space="preserve">ASIGNATURA 2</t>
  </si>
  <si>
    <t xml:space="preserve">ASIGNATURA 3</t>
  </si>
  <si>
    <t xml:space="preserve">ASIGNATURA 4</t>
  </si>
  <si>
    <t xml:space="preserve">PROMEDIO</t>
  </si>
  <si>
    <t xml:space="preserve">CÓDIGO:</t>
  </si>
  <si>
    <t xml:space="preserve">LACRSF87</t>
  </si>
  <si>
    <t xml:space="preserve">Abigail</t>
  </si>
  <si>
    <t xml:space="preserve">Miranda Cuadros</t>
  </si>
  <si>
    <t xml:space="preserve">F</t>
  </si>
  <si>
    <t xml:space="preserve">Brandon</t>
  </si>
  <si>
    <t xml:space="preserve">Luna Perez</t>
  </si>
  <si>
    <t xml:space="preserve">M</t>
  </si>
  <si>
    <t xml:space="preserve">NOMBRES:</t>
  </si>
  <si>
    <t xml:space="preserve">Carmen</t>
  </si>
  <si>
    <t xml:space="preserve">Ramírez Bravo</t>
  </si>
  <si>
    <t xml:space="preserve">Denisse</t>
  </si>
  <si>
    <t xml:space="preserve">Quispe Romero</t>
  </si>
  <si>
    <t xml:space="preserve">APELLIDOS:</t>
  </si>
  <si>
    <t xml:space="preserve">Esteban</t>
  </si>
  <si>
    <t xml:space="preserve">Aliaga Martines</t>
  </si>
  <si>
    <t xml:space="preserve">Juan</t>
  </si>
  <si>
    <t xml:space="preserve">Vásquez Solano</t>
  </si>
  <si>
    <t xml:space="preserve">GENERO:</t>
  </si>
  <si>
    <t xml:space="preserve">Juan Manuel</t>
  </si>
  <si>
    <t xml:space="preserve">Mamani Aguirre</t>
  </si>
  <si>
    <t xml:space="preserve">Karina</t>
  </si>
  <si>
    <t xml:space="preserve">Mendoza Suárez</t>
  </si>
  <si>
    <t xml:space="preserve">DNI:</t>
  </si>
  <si>
    <t xml:space="preserve">Luis Alberto</t>
  </si>
  <si>
    <t xml:space="preserve">Castillo Rojas</t>
  </si>
  <si>
    <t xml:space="preserve">Micaela</t>
  </si>
  <si>
    <t xml:space="preserve">Soto Rivera</t>
  </si>
  <si>
    <t xml:space="preserve">Oswaldo</t>
  </si>
  <si>
    <t xml:space="preserve">Perez Contreras</t>
  </si>
  <si>
    <t xml:space="preserve">Piero</t>
  </si>
  <si>
    <t xml:space="preserve">López Campos</t>
  </si>
  <si>
    <t xml:space="preserve">Rodrigo</t>
  </si>
  <si>
    <t xml:space="preserve">Flores Coronado</t>
  </si>
  <si>
    <t xml:space="preserve">Rosa María</t>
  </si>
  <si>
    <t xml:space="preserve">Salas Pereda</t>
  </si>
  <si>
    <t xml:space="preserve">Silvia</t>
  </si>
  <si>
    <t xml:space="preserve">Lares Cruz</t>
  </si>
  <si>
    <t xml:space="preserve">Sonia</t>
  </si>
  <si>
    <t xml:space="preserve">Zavala Peña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</si>
</sst>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0"/>
      <charset val="1"/>
    </font>
    <font>
      <b val="true"/>
      <sz val="11"/>
      <color rgb="FF000000"/>
      <name val="Calibri"/>
      <family val="2"/>
      <charset val="1"/>
    </font>
    <font>
      <b val="true"/>
      <sz val="11"/>
      <color rgb="FF535353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dxfs count="2">
    <dxf>
      <font>
        <color rgb="FFFF0000"/>
      </font>
    </dxf>
    <dxf>
      <font>
        <color rgb="FF548235"/>
      </font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35353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U1:AI23"/>
  <sheetViews>
    <sheetView showFormulas="false" showGridLines="false" showRowColHeaders="true" showZeros="true" rightToLeft="false" tabSelected="true" showOutlineSymbols="true" defaultGridColor="true" view="normal" topLeftCell="V1" colorId="64" zoomScale="80" zoomScaleNormal="80" zoomScalePageLayoutView="100" workbookViewId="0">
      <selection pane="topLeft" activeCell="AI25" activeCellId="0" sqref="AI25"/>
    </sheetView>
  </sheetViews>
  <sheetFormatPr defaultColWidth="11.43359375" defaultRowHeight="13.8" zeroHeight="false" outlineLevelRow="0" outlineLevelCol="0"/>
  <cols>
    <col collapsed="false" customWidth="true" hidden="false" outlineLevel="0" max="1" min="1" style="0" width="5.28"/>
    <col collapsed="false" customWidth="true" hidden="false" outlineLevel="0" max="2" min="2" style="0" width="12.57"/>
    <col collapsed="false" customWidth="true" hidden="false" outlineLevel="0" max="3" min="3" style="0" width="17.71"/>
    <col collapsed="false" customWidth="true" hidden="false" outlineLevel="0" max="4" min="4" style="0" width="9.42"/>
    <col collapsed="false" customWidth="true" hidden="false" outlineLevel="0" max="5" min="5" style="0" width="12.14"/>
    <col collapsed="false" customWidth="true" hidden="false" outlineLevel="0" max="6" min="6" style="0" width="20.29"/>
    <col collapsed="false" customWidth="true" hidden="false" outlineLevel="0" max="11" min="11" style="0" width="5.28"/>
    <col collapsed="false" customWidth="true" hidden="false" outlineLevel="0" max="12" min="12" style="0" width="54.71"/>
    <col collapsed="false" customWidth="true" hidden="false" outlineLevel="0" max="13" min="13" style="0" width="14.43"/>
    <col collapsed="false" customWidth="true" hidden="false" outlineLevel="0" max="15" min="15" style="0" width="5.01"/>
    <col collapsed="false" customWidth="true" hidden="false" outlineLevel="0" max="17" min="16" style="0" width="8.29"/>
    <col collapsed="false" customWidth="true" hidden="false" outlineLevel="0" max="18" min="18" style="0" width="13.29"/>
    <col collapsed="false" customWidth="true" hidden="false" outlineLevel="0" max="19" min="19" style="0" width="8.42"/>
    <col collapsed="false" customWidth="true" hidden="false" outlineLevel="0" max="20" min="20" style="0" width="8.29"/>
    <col collapsed="false" customWidth="true" hidden="false" outlineLevel="0" max="22" min="22" style="0" width="20.57"/>
    <col collapsed="false" customWidth="true" hidden="false" outlineLevel="0" max="23" min="23" style="0" width="14.86"/>
    <col collapsed="false" customWidth="true" hidden="false" outlineLevel="0" max="24" min="24" style="0" width="18.42"/>
    <col collapsed="false" customWidth="true" hidden="false" outlineLevel="0" max="25" min="25" style="0" width="8.29"/>
    <col collapsed="false" customWidth="true" hidden="false" outlineLevel="0" max="26" min="26" style="0" width="12.57"/>
    <col collapsed="false" customWidth="true" hidden="false" outlineLevel="0" max="30" min="27" style="0" width="15.71"/>
    <col collapsed="false" customWidth="true" hidden="false" outlineLevel="0" max="31" min="31" style="0" width="17.29"/>
    <col collapsed="false" customWidth="true" hidden="false" outlineLevel="0" max="33" min="33" style="0" width="8"/>
    <col collapsed="false" customWidth="true" hidden="false" outlineLevel="0" max="34" min="34" style="0" width="19.29"/>
    <col collapsed="false" customWidth="true" hidden="false" outlineLevel="0" max="35" min="35" style="0" width="34.86"/>
  </cols>
  <sheetData>
    <row r="1" customFormat="false" ht="18" hidden="false" customHeight="true" outlineLevel="0" collapsed="false"/>
    <row r="2" customFormat="false" ht="14.25" hidden="false" customHeight="true" outlineLevel="0" collapsed="false">
      <c r="U2" s="1"/>
      <c r="V2" s="2" t="s">
        <v>0</v>
      </c>
      <c r="W2" s="2" t="s">
        <v>1</v>
      </c>
      <c r="X2" s="2" t="s">
        <v>2</v>
      </c>
      <c r="Y2" s="2" t="s">
        <v>3</v>
      </c>
      <c r="Z2" s="2" t="s">
        <v>4</v>
      </c>
      <c r="AA2" s="3" t="s">
        <v>5</v>
      </c>
      <c r="AB2" s="3" t="s">
        <v>6</v>
      </c>
      <c r="AC2" s="3" t="s">
        <v>7</v>
      </c>
      <c r="AD2" s="3" t="s">
        <v>8</v>
      </c>
      <c r="AE2" s="2" t="s">
        <v>9</v>
      </c>
      <c r="AH2" s="4" t="s">
        <v>10</v>
      </c>
      <c r="AI2" s="5" t="s">
        <v>11</v>
      </c>
    </row>
    <row r="3" customFormat="false" ht="13.8" hidden="false" customHeight="false" outlineLevel="0" collapsed="false">
      <c r="U3" s="1"/>
      <c r="V3" s="2" t="str">
        <f aca="false">UPPER(CONCATENATE(LEFT(X3,2),MID(X3,FIND(" ",X3)+1,2),LEFT(W3,1),Y3,RIGHT(Z3,2)))</f>
        <v>MICUAF61</v>
      </c>
      <c r="W3" s="6" t="s">
        <v>12</v>
      </c>
      <c r="X3" s="6" t="s">
        <v>13</v>
      </c>
      <c r="Y3" s="6" t="s">
        <v>14</v>
      </c>
      <c r="Z3" s="6" t="n">
        <v>68461161</v>
      </c>
      <c r="AA3" s="6" t="n">
        <v>15</v>
      </c>
      <c r="AB3" s="6" t="n">
        <v>13</v>
      </c>
      <c r="AC3" s="6" t="n">
        <v>13</v>
      </c>
      <c r="AD3" s="6" t="n">
        <v>12</v>
      </c>
      <c r="AE3" s="7" t="n">
        <f aca="false">ROUNDUP(AVERAGE(AA3,AB3,AC3,AD3),0)</f>
        <v>14</v>
      </c>
      <c r="AH3" s="4"/>
    </row>
    <row r="4" customFormat="false" ht="13.8" hidden="false" customHeight="false" outlineLevel="0" collapsed="false">
      <c r="U4" s="1"/>
      <c r="V4" s="2" t="str">
        <f aca="false">UPPER(CONCATENATE(LEFT(X4,2),MID(X4,FIND(" ",X4)+1,2),LEFT(W4,1),Y4,RIGHT(Z4,2)))</f>
        <v>LUPEBM19</v>
      </c>
      <c r="W4" s="6" t="s">
        <v>15</v>
      </c>
      <c r="X4" s="6" t="s">
        <v>16</v>
      </c>
      <c r="Y4" s="6" t="s">
        <v>17</v>
      </c>
      <c r="Z4" s="6" t="n">
        <v>28181819</v>
      </c>
      <c r="AA4" s="6" t="n">
        <v>18</v>
      </c>
      <c r="AB4" s="6" t="n">
        <v>12</v>
      </c>
      <c r="AC4" s="6" t="n">
        <v>18</v>
      </c>
      <c r="AD4" s="6" t="n">
        <v>17</v>
      </c>
      <c r="AE4" s="7" t="n">
        <f aca="false">ROUNDUP(AVERAGE(AA4,AB4,AC4,AD4),0)</f>
        <v>17</v>
      </c>
      <c r="AH4" s="4" t="s">
        <v>18</v>
      </c>
      <c r="AI4" s="1" t="str">
        <f aca="false">VLOOKUP(AI2,V3:Z18,2,FALSE())</f>
        <v>Silvia</v>
      </c>
    </row>
    <row r="5" customFormat="false" ht="13.8" hidden="false" customHeight="false" outlineLevel="0" collapsed="false">
      <c r="U5" s="1"/>
      <c r="V5" s="2" t="str">
        <f aca="false">UPPER(CONCATENATE(LEFT(X5,2),MID(X5,FIND(" ",X5)+1,2),LEFT(W5,1),Y5,RIGHT(Z5,2)))</f>
        <v>RABRCF94</v>
      </c>
      <c r="W5" s="6" t="s">
        <v>19</v>
      </c>
      <c r="X5" s="6" t="s">
        <v>20</v>
      </c>
      <c r="Y5" s="6" t="s">
        <v>14</v>
      </c>
      <c r="Z5" s="6" t="n">
        <v>54984694</v>
      </c>
      <c r="AA5" s="6" t="n">
        <v>11</v>
      </c>
      <c r="AB5" s="6" t="n">
        <v>10</v>
      </c>
      <c r="AC5" s="6" t="n">
        <v>15</v>
      </c>
      <c r="AD5" s="6" t="n">
        <v>18</v>
      </c>
      <c r="AE5" s="7" t="n">
        <f aca="false">ROUNDUP(AVERAGE(AA5,AB5,AC5,AD5),0)</f>
        <v>14</v>
      </c>
      <c r="AH5" s="4"/>
    </row>
    <row r="6" customFormat="false" ht="13.8" hidden="false" customHeight="false" outlineLevel="0" collapsed="false">
      <c r="U6" s="1"/>
      <c r="V6" s="2" t="str">
        <f aca="false">UPPER(CONCATENATE(LEFT(X6,2),MID(X6,FIND(" ",X6)+1,2),LEFT(W6,1),Y6,RIGHT(Z6,2)))</f>
        <v>QURODF88</v>
      </c>
      <c r="W6" s="6" t="s">
        <v>21</v>
      </c>
      <c r="X6" s="6" t="s">
        <v>22</v>
      </c>
      <c r="Y6" s="6" t="s">
        <v>14</v>
      </c>
      <c r="Z6" s="6" t="n">
        <v>46616888</v>
      </c>
      <c r="AA6" s="6" t="n">
        <v>19</v>
      </c>
      <c r="AB6" s="6" t="n">
        <v>14</v>
      </c>
      <c r="AC6" s="6" t="n">
        <v>16</v>
      </c>
      <c r="AD6" s="6" t="n">
        <v>18</v>
      </c>
      <c r="AE6" s="7" t="n">
        <f aca="false">ROUNDUP(AVERAGE(AA6,AB6,AC6,AD6),0)</f>
        <v>17</v>
      </c>
      <c r="AH6" s="4" t="s">
        <v>23</v>
      </c>
      <c r="AI6" s="1" t="str">
        <f aca="false">VLOOKUP(AI2,V3:Z18,3,FALSE())</f>
        <v>Lares Cruz</v>
      </c>
    </row>
    <row r="7" customFormat="false" ht="13.8" hidden="false" customHeight="false" outlineLevel="0" collapsed="false">
      <c r="U7" s="1"/>
      <c r="V7" s="2" t="str">
        <f aca="false">UPPER(CONCATENATE(LEFT(X7,2),MID(X7,FIND(" ",X7)+1,2),LEFT(W7,1),Y7,RIGHT(Z7,2)))</f>
        <v>ALMAEM15</v>
      </c>
      <c r="W7" s="6" t="s">
        <v>24</v>
      </c>
      <c r="X7" s="6" t="s">
        <v>25</v>
      </c>
      <c r="Y7" s="6" t="s">
        <v>17</v>
      </c>
      <c r="Z7" s="6" t="n">
        <v>33321515</v>
      </c>
      <c r="AA7" s="6" t="n">
        <v>12</v>
      </c>
      <c r="AB7" s="6" t="n">
        <v>9</v>
      </c>
      <c r="AC7" s="6" t="n">
        <v>10</v>
      </c>
      <c r="AD7" s="6" t="n">
        <v>17</v>
      </c>
      <c r="AE7" s="7" t="n">
        <f aca="false">ROUNDUP(AVERAGE(AA7,AB7,AC7,AD7),0)</f>
        <v>12</v>
      </c>
      <c r="AH7" s="4"/>
    </row>
    <row r="8" customFormat="false" ht="13.8" hidden="false" customHeight="false" outlineLevel="0" collapsed="false">
      <c r="U8" s="1"/>
      <c r="V8" s="2" t="str">
        <f aca="false">UPPER(CONCATENATE(LEFT(X8,2),MID(X8,FIND(" ",X8)+1,2),LEFT(W8,1),Y8,RIGHT(Z8,2)))</f>
        <v>VÁSOJM99</v>
      </c>
      <c r="W8" s="6" t="s">
        <v>26</v>
      </c>
      <c r="X8" s="6" t="s">
        <v>27</v>
      </c>
      <c r="Y8" s="6" t="s">
        <v>17</v>
      </c>
      <c r="Z8" s="6" t="n">
        <v>45558799</v>
      </c>
      <c r="AA8" s="6" t="n">
        <v>9</v>
      </c>
      <c r="AB8" s="6" t="n">
        <v>10</v>
      </c>
      <c r="AC8" s="6" t="n">
        <v>11</v>
      </c>
      <c r="AD8" s="6" t="n">
        <v>9</v>
      </c>
      <c r="AE8" s="7" t="n">
        <f aca="false">ROUNDUP(AVERAGE(AA8,AB8,AC8,AD8),0)</f>
        <v>10</v>
      </c>
      <c r="AH8" s="4" t="s">
        <v>28</v>
      </c>
      <c r="AI8" s="1" t="str">
        <f aca="false">IF(VLOOKUP(AI2,V3:Z18,4,FALSE())="F","Femenino","Masculino")</f>
        <v>Femenino</v>
      </c>
    </row>
    <row r="9" customFormat="false" ht="13.8" hidden="false" customHeight="false" outlineLevel="0" collapsed="false">
      <c r="U9" s="1"/>
      <c r="V9" s="2" t="str">
        <f aca="false">UPPER(CONCATENATE(LEFT(X9,2),MID(X9,FIND(" ",X9)+1,2),LEFT(W9,1),Y9,RIGHT(Z9,2)))</f>
        <v>MAAGJM48</v>
      </c>
      <c r="W9" s="6" t="s">
        <v>29</v>
      </c>
      <c r="X9" s="6" t="s">
        <v>30</v>
      </c>
      <c r="Y9" s="6" t="s">
        <v>17</v>
      </c>
      <c r="Z9" s="6" t="n">
        <v>32944648</v>
      </c>
      <c r="AA9" s="6" t="n">
        <v>15</v>
      </c>
      <c r="AB9" s="6" t="n">
        <v>12</v>
      </c>
      <c r="AC9" s="6" t="n">
        <v>17</v>
      </c>
      <c r="AD9" s="6" t="n">
        <v>13</v>
      </c>
      <c r="AE9" s="7" t="n">
        <f aca="false">ROUNDUP(AVERAGE(AA9,AB9,AC9,AD9),0)</f>
        <v>15</v>
      </c>
      <c r="AH9" s="4"/>
    </row>
    <row r="10" customFormat="false" ht="13.8" hidden="false" customHeight="false" outlineLevel="0" collapsed="false">
      <c r="U10" s="1"/>
      <c r="V10" s="2" t="str">
        <f aca="false">UPPER(CONCATENATE(LEFT(X10,2),MID(X10,FIND(" ",X10)+1,2),LEFT(W10,1),Y10,RIGHT(Z10,2)))</f>
        <v>MESUKF88</v>
      </c>
      <c r="W10" s="6" t="s">
        <v>31</v>
      </c>
      <c r="X10" s="6" t="s">
        <v>32</v>
      </c>
      <c r="Y10" s="6" t="s">
        <v>14</v>
      </c>
      <c r="Z10" s="6" t="n">
        <v>15635488</v>
      </c>
      <c r="AA10" s="6" t="n">
        <v>14</v>
      </c>
      <c r="AB10" s="6" t="n">
        <v>13</v>
      </c>
      <c r="AC10" s="6" t="n">
        <v>14</v>
      </c>
      <c r="AD10" s="6" t="n">
        <v>13</v>
      </c>
      <c r="AE10" s="7" t="n">
        <f aca="false">ROUNDUP(AVERAGE(AA10,AB10,AC10,AD10),0)</f>
        <v>14</v>
      </c>
      <c r="AH10" s="4" t="s">
        <v>33</v>
      </c>
      <c r="AI10" s="1" t="n">
        <f aca="false">VLOOKUP(AI2,V3:Z18,5,FALSE())</f>
        <v>23548487</v>
      </c>
    </row>
    <row r="11" customFormat="false" ht="13.8" hidden="false" customHeight="false" outlineLevel="0" collapsed="false">
      <c r="U11" s="1"/>
      <c r="V11" s="2" t="str">
        <f aca="false">UPPER(CONCATENATE(LEFT(X11,2),MID(X11,FIND(" ",X11)+1,2),LEFT(W11,1),Y11,RIGHT(Z11,2)))</f>
        <v>CAROLM68</v>
      </c>
      <c r="W11" s="6" t="s">
        <v>34</v>
      </c>
      <c r="X11" s="6" t="s">
        <v>35</v>
      </c>
      <c r="Y11" s="6" t="s">
        <v>17</v>
      </c>
      <c r="Z11" s="6" t="n">
        <v>78612368</v>
      </c>
      <c r="AA11" s="6" t="n">
        <v>13</v>
      </c>
      <c r="AB11" s="6" t="n">
        <v>16</v>
      </c>
      <c r="AC11" s="6" t="n">
        <v>13</v>
      </c>
      <c r="AD11" s="6" t="n">
        <v>15</v>
      </c>
      <c r="AE11" s="7" t="n">
        <f aca="false">ROUNDUP(AVERAGE(AA11,AB11,AC11,AD11),0)</f>
        <v>15</v>
      </c>
    </row>
    <row r="12" customFormat="false" ht="13.8" hidden="false" customHeight="false" outlineLevel="0" collapsed="false">
      <c r="U12" s="1"/>
      <c r="V12" s="2" t="str">
        <f aca="false">UPPER(CONCATENATE(LEFT(X12,2),MID(X12,FIND(" ",X12)+1,2),LEFT(W12,1),Y12,RIGHT(Z12,2)))</f>
        <v>SORIMF31</v>
      </c>
      <c r="W12" s="6" t="s">
        <v>36</v>
      </c>
      <c r="X12" s="6" t="s">
        <v>37</v>
      </c>
      <c r="Y12" s="6" t="s">
        <v>14</v>
      </c>
      <c r="Z12" s="6" t="n">
        <v>58449631</v>
      </c>
      <c r="AA12" s="6" t="n">
        <v>18</v>
      </c>
      <c r="AB12" s="6" t="n">
        <v>17</v>
      </c>
      <c r="AC12" s="6" t="n">
        <v>18</v>
      </c>
      <c r="AD12" s="6" t="n">
        <v>18</v>
      </c>
      <c r="AE12" s="7" t="n">
        <f aca="false">ROUNDUP(AVERAGE(AA12,AB12,AC12,AD12),0)</f>
        <v>18</v>
      </c>
    </row>
    <row r="13" customFormat="false" ht="13.8" hidden="false" customHeight="false" outlineLevel="0" collapsed="false">
      <c r="U13" s="1"/>
      <c r="V13" s="2" t="str">
        <f aca="false">UPPER(CONCATENATE(LEFT(X13,2),MID(X13,FIND(" ",X13)+1,2),LEFT(W13,1),Y13,RIGHT(Z13,2)))</f>
        <v>PECOOM53</v>
      </c>
      <c r="W13" s="6" t="s">
        <v>38</v>
      </c>
      <c r="X13" s="6" t="s">
        <v>39</v>
      </c>
      <c r="Y13" s="6" t="s">
        <v>17</v>
      </c>
      <c r="Z13" s="6" t="n">
        <v>49654853</v>
      </c>
      <c r="AA13" s="6" t="n">
        <v>17</v>
      </c>
      <c r="AB13" s="6" t="n">
        <v>18</v>
      </c>
      <c r="AC13" s="6" t="n">
        <v>13</v>
      </c>
      <c r="AD13" s="6" t="n">
        <v>17</v>
      </c>
      <c r="AE13" s="7" t="n">
        <f aca="false">ROUNDUP(AVERAGE(AA13,AB13,AC13,AD13),0)</f>
        <v>17</v>
      </c>
    </row>
    <row r="14" customFormat="false" ht="13.8" hidden="false" customHeight="false" outlineLevel="0" collapsed="false">
      <c r="U14" s="1"/>
      <c r="V14" s="2" t="str">
        <f aca="false">UPPER(CONCATENATE(LEFT(X14,2),MID(X14,FIND(" ",X14)+1,2),LEFT(W14,1),Y14,RIGHT(Z14,2)))</f>
        <v>LÓCAPM58</v>
      </c>
      <c r="W14" s="6" t="s">
        <v>40</v>
      </c>
      <c r="X14" s="6" t="s">
        <v>41</v>
      </c>
      <c r="Y14" s="6" t="s">
        <v>17</v>
      </c>
      <c r="Z14" s="6" t="n">
        <v>85462358</v>
      </c>
      <c r="AA14" s="6" t="n">
        <v>12</v>
      </c>
      <c r="AB14" s="6" t="n">
        <v>14</v>
      </c>
      <c r="AC14" s="6" t="n">
        <v>17</v>
      </c>
      <c r="AD14" s="6" t="n">
        <v>10</v>
      </c>
      <c r="AE14" s="7" t="n">
        <f aca="false">ROUNDUP(AVERAGE(AA14,AB14,AC14,AD14),0)</f>
        <v>14</v>
      </c>
    </row>
    <row r="15" customFormat="false" ht="13.8" hidden="false" customHeight="false" outlineLevel="0" collapsed="false">
      <c r="U15" s="1"/>
      <c r="V15" s="2" t="str">
        <f aca="false">UPPER(CONCATENATE(LEFT(X15,2),MID(X15,FIND(" ",X15)+1,2),LEFT(W15,1),Y15,RIGHT(Z15,2)))</f>
        <v>FLCORM31</v>
      </c>
      <c r="W15" s="6" t="s">
        <v>42</v>
      </c>
      <c r="X15" s="6" t="s">
        <v>43</v>
      </c>
      <c r="Y15" s="6" t="s">
        <v>17</v>
      </c>
      <c r="Z15" s="6" t="n">
        <v>96548131</v>
      </c>
      <c r="AA15" s="6" t="n">
        <v>8</v>
      </c>
      <c r="AB15" s="6" t="n">
        <v>5</v>
      </c>
      <c r="AC15" s="6" t="n">
        <v>9</v>
      </c>
      <c r="AD15" s="6" t="n">
        <v>11</v>
      </c>
      <c r="AE15" s="7" t="n">
        <f aca="false">ROUNDUP(AVERAGE(AA15,AB15,AC15,AD15),0)</f>
        <v>9</v>
      </c>
    </row>
    <row r="16" customFormat="false" ht="13.8" hidden="false" customHeight="false" outlineLevel="0" collapsed="false">
      <c r="U16" s="1"/>
      <c r="V16" s="2" t="str">
        <f aca="false">UPPER(CONCATENATE(LEFT(X16,2),MID(X16,FIND(" ",X16)+1,2),LEFT(W16,1),Y16,RIGHT(Z16,2)))</f>
        <v>SAPERF57</v>
      </c>
      <c r="W16" s="6" t="s">
        <v>44</v>
      </c>
      <c r="X16" s="6" t="s">
        <v>45</v>
      </c>
      <c r="Y16" s="6" t="s">
        <v>14</v>
      </c>
      <c r="Z16" s="6" t="n">
        <v>68125857</v>
      </c>
      <c r="AA16" s="6" t="n">
        <v>10</v>
      </c>
      <c r="AB16" s="6" t="n">
        <v>15</v>
      </c>
      <c r="AC16" s="6" t="n">
        <v>16</v>
      </c>
      <c r="AD16" s="6" t="n">
        <v>14</v>
      </c>
      <c r="AE16" s="7" t="n">
        <f aca="false">ROUNDUP(AVERAGE(AA16,AB16,AC16,AD16),0)</f>
        <v>14</v>
      </c>
    </row>
    <row r="17" customFormat="false" ht="13.8" hidden="false" customHeight="false" outlineLevel="0" collapsed="false">
      <c r="U17" s="1"/>
      <c r="V17" s="2" t="str">
        <f aca="false">UPPER(CONCATENATE(LEFT(X17,2),MID(X17,FIND(" ",X17)+1,2),LEFT(W17,1),Y17,RIGHT(Z17,2)))</f>
        <v>LACRSF87</v>
      </c>
      <c r="W17" s="6" t="s">
        <v>46</v>
      </c>
      <c r="X17" s="6" t="s">
        <v>47</v>
      </c>
      <c r="Y17" s="6" t="s">
        <v>14</v>
      </c>
      <c r="Z17" s="6" t="n">
        <v>23548487</v>
      </c>
      <c r="AA17" s="6" t="n">
        <v>14</v>
      </c>
      <c r="AB17" s="6" t="n">
        <v>9</v>
      </c>
      <c r="AC17" s="6" t="n">
        <v>10</v>
      </c>
      <c r="AD17" s="6" t="n">
        <v>15</v>
      </c>
      <c r="AE17" s="7" t="n">
        <f aca="false">ROUNDUP(AVERAGE(AA17,AB17,AC17,AD17),0)</f>
        <v>12</v>
      </c>
    </row>
    <row r="18" customFormat="false" ht="13.8" hidden="false" customHeight="false" outlineLevel="0" collapsed="false">
      <c r="U18" s="1"/>
      <c r="V18" s="2" t="str">
        <f aca="false">UPPER(CONCATENATE(LEFT(X18,2),MID(X18,FIND(" ",X18)+1,2),LEFT(W18,1),Y18,RIGHT(Z18,2)))</f>
        <v>ZAPESF48</v>
      </c>
      <c r="W18" s="6" t="s">
        <v>48</v>
      </c>
      <c r="X18" s="6" t="s">
        <v>49</v>
      </c>
      <c r="Y18" s="6" t="s">
        <v>14</v>
      </c>
      <c r="Z18" s="6" t="n">
        <v>95124548</v>
      </c>
      <c r="AA18" s="6" t="n">
        <v>16</v>
      </c>
      <c r="AB18" s="6" t="n">
        <v>11</v>
      </c>
      <c r="AC18" s="6" t="n">
        <v>12</v>
      </c>
      <c r="AD18" s="6" t="n">
        <v>14</v>
      </c>
      <c r="AE18" s="7" t="n">
        <f aca="false">ROUNDUP(AVERAGE(AA18,AB18,AC18,AD18),0)</f>
        <v>14</v>
      </c>
    </row>
    <row r="20" customFormat="false" ht="13.8" hidden="false" customHeight="false" outlineLevel="0" collapsed="false">
      <c r="W20" s="8"/>
      <c r="X20" s="8"/>
      <c r="Y20" s="8"/>
      <c r="Z20" s="8"/>
    </row>
    <row r="21" customFormat="false" ht="14.25" hidden="false" customHeight="true" outlineLevel="0" collapsed="false"/>
    <row r="22" customFormat="false" ht="15" hidden="false" customHeight="false" outlineLevel="0" collapsed="false"/>
    <row r="23" customFormat="false" ht="14.25" hidden="false" customHeight="true" outlineLevel="0" collapsed="false"/>
  </sheetData>
  <mergeCells count="1">
    <mergeCell ref="W20:Z20"/>
  </mergeCells>
  <conditionalFormatting sqref="AE3:AE18">
    <cfRule type="cellIs" priority="2" operator="lessThanOrEqual" aboveAverage="0" equalAverage="0" bottom="0" percent="0" rank="0" text="" dxfId="0">
      <formula>10</formula>
    </cfRule>
    <cfRule type="cellIs" priority="3" operator="greaterThanOrEqual" aboveAverage="0" equalAverage="0" bottom="0" percent="0" rank="0" text="" dxfId="1">
      <formula>11</formula>
    </cfRule>
  </conditionalFormatting>
  <dataValidations count="1">
    <dataValidation allowBlank="true" errorStyle="stop" operator="between" showDropDown="false" showErrorMessage="true" showInputMessage="true" sqref="AI2" type="list">
      <formula1>V2:V18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LibreOffice/7.3.4.2$Windows_X86_64 LibreOffice_project/728fec16bd5f605073805c3c9e7c4212a0120dc5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2022-05-14T01:34:49Z</dcterms:created>
  <dc:creator>Danny</dc:creator>
  <dc:description/>
  <dc:language>es-PE</dc:language>
  <cp:lastModifiedBy/>
  <dcterms:modified xsi:type="dcterms:W3CDTF">2022-07-02T16:59:46Z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